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90" activeTab="0"/>
  </bookViews>
  <sheets>
    <sheet name="Pomagala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<sst xmlns="http://schemas.openxmlformats.org/spreadsheetml/2006/main" count="96" uniqueCount="61">
  <si>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PARTIJA</t>
  </si>
  <si>
    <t>ŠIFRA</t>
  </si>
  <si>
    <t>NAZIV POMAGALA</t>
  </si>
  <si>
    <t>PODŠIFRA</t>
  </si>
  <si>
    <t>DELOVI</t>
  </si>
  <si>
    <t>PROIZVOĐAČ</t>
  </si>
  <si>
    <t>JEDINICA MERE</t>
  </si>
  <si>
    <t>KOLIČINA</t>
  </si>
  <si>
    <t>VREDNOST</t>
  </si>
  <si>
    <t>CENA BEZ PDV-A</t>
  </si>
  <si>
    <t xml:space="preserve"> BEZ PDV-A</t>
  </si>
  <si>
    <t>Pomagala</t>
  </si>
  <si>
    <t>Disk podloga sa kesama za ileostomu</t>
  </si>
  <si>
    <t>Pelene</t>
  </si>
  <si>
    <t>Disk podloga sa kesama za kolostomu</t>
  </si>
  <si>
    <t>Krema za negu stome</t>
  </si>
  <si>
    <t>Pasta za ispune ožiljnih neravnina</t>
  </si>
  <si>
    <t>Igle za pen špric</t>
  </si>
  <si>
    <t>Ukupno:</t>
  </si>
  <si>
    <t>1 kom.</t>
  </si>
  <si>
    <t>ROK ISPORUKE:</t>
  </si>
  <si>
    <t>Rok važenja ponude:</t>
  </si>
  <si>
    <t>ABENA INT A/S ili odgovarajuće</t>
  </si>
  <si>
    <t>COLOPLAST A/S DANSKA ili odgovarajuće</t>
  </si>
  <si>
    <t>NOVO NORDISK ili odgovarajuće</t>
  </si>
  <si>
    <t xml:space="preserve">POJEDINAČNA
</t>
  </si>
  <si>
    <t>PDV.</t>
  </si>
  <si>
    <t>UKUPNA CENA SA PDV.</t>
  </si>
  <si>
    <t>KOL.DISK 40,50,60 mm 5 kom.za kolstomu</t>
  </si>
  <si>
    <t>BAYER ili odgovarajuće</t>
  </si>
  <si>
    <t>3.</t>
  </si>
  <si>
    <t>VRSTA, KARAKTERISTIKE(SPECIFIKACIJA), KVALITET, KOLIČINA I OPIS DOBARA</t>
  </si>
  <si>
    <t>COLOPLAST/S DANSKA ili odgovarajuće</t>
  </si>
  <si>
    <t xml:space="preserve">DISK FI 40,50,60 mm  </t>
  </si>
  <si>
    <t xml:space="preserve">KESA ZA ILEOSTOMU 40, 50, 60 mm   </t>
  </si>
  <si>
    <t xml:space="preserve">KESA ZA KOLOSTOMU 40,50,60 mm  30 kom.   </t>
  </si>
  <si>
    <t>Disk podloga sa kesama za urostomu</t>
  </si>
  <si>
    <t>UROSTOMA DISK 40,50,60mm.</t>
  </si>
  <si>
    <t>UROSTOMA KESA 40,50,60 mm.</t>
  </si>
  <si>
    <t>Krema barrier 60gr. ili odgovarajuće</t>
  </si>
  <si>
    <t>PASTA COLOPLAST 60G ili odgovarajuće</t>
  </si>
  <si>
    <t xml:space="preserve">IGLA NOVO FINE </t>
  </si>
  <si>
    <t>Test trake za aparat (sa ili bez  lanceta)</t>
  </si>
  <si>
    <t>Tehničke karakteristike pelena iz partije 9 i 10: posedovanje tekstilnog spoljašnjeg sloja (TBS)</t>
  </si>
  <si>
    <t>DODATNI USLOVI:</t>
  </si>
  <si>
    <t>PELENE BAMBO NATURE JUNIOR OD 12 DO 22 kg. , ili odgovarajuće -  moć upijanja najmanje 500 g prema MDS 1/93 sertifikatu; Brzina upijanja minimalno 4 ml/s prema MDS 1/93 sertifikatu.Ispuštanje tečnosti maksimalno 2 g prema MDS 1/93 sertifikatu. Anatomski oblik. Indikator vlažnosti</t>
  </si>
  <si>
    <t>PELENE ABRI FORM XS 2 (extra small) do 30 kg.,  ili odgovarajuće -  moć upijanja najmanje 500 g prema MDS 1/93 sertifikatu; Brzina upijanja minimalno 4 ml/s prema MDS 1/93 sertifikatu.Ispuštanje tečnosti maksimalno 2 g prema MDS 1/93 sertifikatu. Anatomski oblik. Indikator vlažnosti</t>
  </si>
  <si>
    <t>PELENE ABRI FORM S (small) do 31-40 kg.,  ili odgovarajuće -  moć upijanja najmanje 700 g prema MDS 1/93 sertifikatu; Brzina upijanja minimalno 4 ml/s prema MDS 1/93 sertifikatu.Ispuštanje tečnosti maksimalno 2 g prema MDS 1/93 sertifikatu. Anatomski oblik. Indikator vlažnosti</t>
  </si>
  <si>
    <t>PELENE DELTA FORM M2 (medium) od 41-70 kg.  ili odgovarajuće -  moć upijanja najmanje 900 g prema MDS 1/93 sertifikatu; Brzina upijanja minimalno 4 ml/s prema MDS 1/93 sertifikatu.Ispuštanje tečnosti maksimalno 2 g prema MDS 1/93 sertifikatu. Anatomski oblik. Indikator vlažnosti</t>
  </si>
  <si>
    <t>PELENE DELTA FORM L1 (large) preko 70 kg.,  ili odgovarajuće -  moć upijanja najmanje 1100 g prema MDS 1/93 sertifikatu; Brzina upijanja minimalno 4 ml/s prema MDS 1/93 sertifikatu.Ispuštanje tečnosti maksimalno 2 g prema MDS 1/93 sertifikatu. Anatomski oblik. Indikator vlažnosti</t>
  </si>
  <si>
    <t>Pelene (preko 100 kg) moć upijanja najmanje 1100 g prema MDS 1/93 sertifikatu; Brzina upijanja minimalno 4 ml/s prema MDS 1/93 sertifikatu.Ispuštanje tečnosti maksimalno 2 g prema MDS 1/93 sertifikatu. Anatomski oblik. Indikator vlažnosti</t>
  </si>
  <si>
    <t>Trake za samokontrolu nivoa šećera u krvi za aparat CONTOUR, 50kom.</t>
  </si>
  <si>
    <t xml:space="preserve">uz svoju ponudu dostavlja i izjavu u kojoj izjavljuje da nudi drugo odgovarajuće dobro koje odgovara karakteristikama traženog dobra. </t>
  </si>
  <si>
    <t>Izjava se daje u slobodnoj formi.</t>
  </si>
  <si>
    <t xml:space="preserve">Ponuđač koji nudi druga odgovarajuća dobra u odnosu na ona  koja su utvrđena tehničkom specifikacijom,   </t>
  </si>
  <si>
    <r>
      <rPr>
        <sz val="10"/>
        <rFont val="Calibri"/>
        <family val="2"/>
      </rPr>
      <t>COLOPLAST A/S DAN</t>
    </r>
    <r>
      <rPr>
        <sz val="10"/>
        <color indexed="8"/>
        <rFont val="Calibri"/>
        <family val="2"/>
      </rPr>
      <t>SKA ili odgovarajuće</t>
    </r>
  </si>
  <si>
    <t xml:space="preserve">DISK FI 40,50,60,80 mm  </t>
  </si>
  <si>
    <t>B.BRAUN/FRANCUSKA ili odgovarajuće</t>
  </si>
  <si>
    <t xml:space="preserve">KESA ZA ILEOSTOMU 40, 50, 60, 80 mm   </t>
  </si>
  <si>
    <t xml:space="preserve">KOL.DISK 40,50,60,80 mm </t>
  </si>
  <si>
    <t xml:space="preserve">KESA ZA KOLOSTOMU 40,50,60,80 mm  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</si>
</sst>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medium"/>
      <right style="medium"/>
      <top style="medium"/>
      <bottom style="medium"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medium"/>
    </border>
    <border>
      <left style="medium"/>
      <right style="medium"/>
      <top style="double"/>
      <bottom style="medium"/>
    </border>
    <border>
      <left/>
      <right/>
      <top style="double">
        <color rgb="FF000000"/>
      </top>
      <bottom/>
    </border>
    <border>
      <left/>
      <right style="thin">
        <color rgb="FF000000"/>
      </right>
      <top/>
      <bottom style="medium"/>
    </border>
    <border>
      <left style="double">
        <color rgb="FF000000"/>
      </left>
      <right style="double">
        <color rgb="FF000000"/>
      </right>
      <top/>
      <bottom style="double"/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thin"/>
      <top/>
      <bottom style="double">
        <color rgb="FF000000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2" fontId="48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9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2" fontId="49" fillId="0" borderId="11" xfId="0" applyNumberFormat="1" applyFont="1" applyBorder="1" applyAlignment="1">
      <alignment/>
    </xf>
    <xf numFmtId="2" fontId="48" fillId="0" borderId="11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1" fontId="49" fillId="0" borderId="1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2" fontId="4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1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2" xfId="0" applyFont="1" applyBorder="1" applyAlignment="1">
      <alignment horizontal="center" textRotation="90"/>
    </xf>
    <xf numFmtId="0" fontId="50" fillId="0" borderId="10" xfId="0" applyFont="1" applyBorder="1" applyAlignment="1">
      <alignment horizontal="center" textRotation="90"/>
    </xf>
    <xf numFmtId="0" fontId="48" fillId="0" borderId="10" xfId="0" applyFont="1" applyBorder="1" applyAlignment="1">
      <alignment horizontal="center" textRotation="90"/>
    </xf>
    <xf numFmtId="0" fontId="4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2" fontId="48" fillId="0" borderId="22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2" fontId="48" fillId="0" borderId="13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4" fontId="48" fillId="0" borderId="20" xfId="0" applyNumberFormat="1" applyFont="1" applyBorder="1" applyAlignment="1">
      <alignment horizontal="center"/>
    </xf>
    <xf numFmtId="4" fontId="48" fillId="0" borderId="17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57" fillId="0" borderId="24" xfId="0" applyFont="1" applyBorder="1" applyAlignment="1">
      <alignment horizontal="center"/>
    </xf>
    <xf numFmtId="1" fontId="49" fillId="0" borderId="12" xfId="0" applyNumberFormat="1" applyFont="1" applyBorder="1" applyAlignment="1">
      <alignment horizontal="right" vertical="center"/>
    </xf>
    <xf numFmtId="2" fontId="49" fillId="0" borderId="17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2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4" fontId="13" fillId="0" borderId="20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/>
    </xf>
    <xf numFmtId="2" fontId="16" fillId="0" borderId="26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1" fontId="12" fillId="0" borderId="17" xfId="0" applyNumberFormat="1" applyFont="1" applyBorder="1" applyAlignment="1">
      <alignment horizontal="right"/>
    </xf>
    <xf numFmtId="1" fontId="12" fillId="0" borderId="14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1" fontId="49" fillId="0" borderId="27" xfId="0" applyNumberFormat="1" applyFont="1" applyBorder="1" applyAlignment="1">
      <alignment horizontal="center" vertical="center"/>
    </xf>
    <xf numFmtId="1" fontId="49" fillId="0" borderId="28" xfId="0" applyNumberFormat="1" applyFont="1" applyBorder="1" applyAlignment="1">
      <alignment horizontal="center" vertical="center"/>
    </xf>
    <xf numFmtId="2" fontId="49" fillId="0" borderId="27" xfId="0" applyNumberFormat="1" applyFont="1" applyBorder="1" applyAlignment="1">
      <alignment vertical="center"/>
    </xf>
    <xf numFmtId="2" fontId="49" fillId="0" borderId="28" xfId="0" applyNumberFormat="1" applyFont="1" applyBorder="1" applyAlignment="1">
      <alignment vertical="center"/>
    </xf>
    <xf numFmtId="2" fontId="49" fillId="0" borderId="12" xfId="0" applyNumberFormat="1" applyFont="1" applyBorder="1" applyAlignment="1">
      <alignment vertical="center"/>
    </xf>
    <xf numFmtId="4" fontId="48" fillId="0" borderId="29" xfId="0" applyNumberFormat="1" applyFont="1" applyBorder="1" applyAlignment="1">
      <alignment horizontal="center" vertical="center"/>
    </xf>
    <xf numFmtId="4" fontId="48" fillId="0" borderId="3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48" fillId="0" borderId="31" xfId="0" applyNumberFormat="1" applyFont="1" applyBorder="1" applyAlignment="1">
      <alignment horizontal="center" vertical="center"/>
    </xf>
    <xf numFmtId="4" fontId="48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25">
      <selection activeCell="F35" sqref="F35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17.8515625" style="0" customWidth="1"/>
    <col min="4" max="4" width="8.57421875" style="26" customWidth="1"/>
    <col min="5" max="5" width="31.28125" style="0" customWidth="1"/>
    <col min="6" max="6" width="23.140625" style="0" customWidth="1"/>
    <col min="7" max="7" width="6.57421875" style="0" customWidth="1"/>
    <col min="8" max="8" width="7.7109375" style="22" customWidth="1"/>
    <col min="9" max="9" width="9.140625" style="0" hidden="1" customWidth="1"/>
    <col min="10" max="10" width="13.00390625" style="0" customWidth="1"/>
    <col min="11" max="11" width="0.5625" style="0" hidden="1" customWidth="1"/>
    <col min="12" max="12" width="11.140625" style="2" customWidth="1"/>
    <col min="13" max="13" width="8.8515625" style="2" customWidth="1"/>
    <col min="14" max="14" width="12.421875" style="0" customWidth="1"/>
  </cols>
  <sheetData>
    <row r="1" spans="1:3" ht="15">
      <c r="A1" s="35"/>
      <c r="B1" s="35"/>
      <c r="C1" s="35"/>
    </row>
    <row r="2" spans="2:5" ht="15.75">
      <c r="B2" s="50" t="s">
        <v>30</v>
      </c>
      <c r="C2" s="21" t="s">
        <v>31</v>
      </c>
      <c r="D2" s="25"/>
      <c r="E2" s="21"/>
    </row>
    <row r="3" ht="15.75" thickBot="1"/>
    <row r="4" spans="1:14" ht="41.25" thickTop="1">
      <c r="A4" s="39" t="s">
        <v>0</v>
      </c>
      <c r="B4" s="40" t="s">
        <v>1</v>
      </c>
      <c r="C4" s="15" t="s">
        <v>2</v>
      </c>
      <c r="D4" s="9" t="s">
        <v>3</v>
      </c>
      <c r="E4" s="9" t="s">
        <v>4</v>
      </c>
      <c r="F4" s="9" t="s">
        <v>5</v>
      </c>
      <c r="G4" s="15" t="s">
        <v>6</v>
      </c>
      <c r="H4" s="1" t="s">
        <v>7</v>
      </c>
      <c r="I4" s="10" t="s">
        <v>7</v>
      </c>
      <c r="J4" s="1" t="s">
        <v>25</v>
      </c>
      <c r="K4" s="16" t="s">
        <v>8</v>
      </c>
      <c r="L4" s="44" t="s">
        <v>8</v>
      </c>
      <c r="M4" s="41" t="s">
        <v>26</v>
      </c>
      <c r="N4" s="48" t="s">
        <v>27</v>
      </c>
    </row>
    <row r="5" spans="1:14" ht="27" thickBot="1">
      <c r="A5" s="37"/>
      <c r="B5" s="11"/>
      <c r="C5" s="11"/>
      <c r="D5" s="27"/>
      <c r="E5" s="11"/>
      <c r="F5" s="11"/>
      <c r="G5" s="11"/>
      <c r="H5" s="47"/>
      <c r="I5" s="46"/>
      <c r="J5" s="49" t="s">
        <v>9</v>
      </c>
      <c r="K5" s="17" t="s">
        <v>10</v>
      </c>
      <c r="L5" s="45" t="s">
        <v>10</v>
      </c>
      <c r="M5" s="42"/>
      <c r="N5" s="45"/>
    </row>
    <row r="6" spans="1:14" ht="1.5" customHeight="1" thickBot="1" thickTop="1">
      <c r="A6" s="36"/>
      <c r="B6" s="5"/>
      <c r="C6" s="5"/>
      <c r="D6" s="28"/>
      <c r="E6" s="5"/>
      <c r="F6" s="5"/>
      <c r="G6" s="5"/>
      <c r="H6" s="5"/>
      <c r="I6" s="8"/>
      <c r="J6" s="8"/>
      <c r="K6" s="18"/>
      <c r="L6" s="43"/>
      <c r="M6" s="18"/>
      <c r="N6" s="20"/>
    </row>
    <row r="7" spans="1:14" ht="50.25" thickBot="1">
      <c r="A7" s="38" t="s">
        <v>11</v>
      </c>
      <c r="B7" s="5"/>
      <c r="C7" s="5"/>
      <c r="D7" s="28"/>
      <c r="E7" s="5"/>
      <c r="F7" s="5"/>
      <c r="G7" s="5"/>
      <c r="H7" s="5"/>
      <c r="I7" s="12"/>
      <c r="J7" s="8"/>
      <c r="K7" s="18"/>
      <c r="L7" s="43"/>
      <c r="M7" s="18"/>
      <c r="N7" s="14"/>
    </row>
    <row r="8" spans="1:14" ht="33.75" customHeight="1" thickBot="1">
      <c r="A8" s="4">
        <v>1</v>
      </c>
      <c r="B8" s="32">
        <v>100</v>
      </c>
      <c r="C8" s="30" t="s">
        <v>12</v>
      </c>
      <c r="D8" s="29">
        <v>10010</v>
      </c>
      <c r="E8" s="3" t="s">
        <v>33</v>
      </c>
      <c r="F8" s="24" t="s">
        <v>32</v>
      </c>
      <c r="G8" s="5" t="s">
        <v>19</v>
      </c>
      <c r="H8" s="23">
        <v>30</v>
      </c>
      <c r="I8" s="13">
        <v>324</v>
      </c>
      <c r="J8" s="7"/>
      <c r="K8" s="19"/>
      <c r="L8" s="51">
        <f aca="true" t="shared" si="0" ref="L8:L22">J8*H8</f>
        <v>0</v>
      </c>
      <c r="M8" s="52">
        <f aca="true" t="shared" si="1" ref="M8:M22">L8*0.1</f>
        <v>0</v>
      </c>
      <c r="N8" s="53">
        <f aca="true" t="shared" si="2" ref="N8:N22">L8+M8</f>
        <v>0</v>
      </c>
    </row>
    <row r="9" spans="1:14" ht="29.25" customHeight="1" thickBot="1">
      <c r="A9" s="4">
        <v>2</v>
      </c>
      <c r="B9" s="33">
        <v>100</v>
      </c>
      <c r="C9" s="30" t="s">
        <v>12</v>
      </c>
      <c r="D9" s="29">
        <v>10020</v>
      </c>
      <c r="E9" s="24" t="s">
        <v>34</v>
      </c>
      <c r="F9" s="24" t="s">
        <v>23</v>
      </c>
      <c r="G9" s="5" t="s">
        <v>19</v>
      </c>
      <c r="H9" s="23">
        <v>180</v>
      </c>
      <c r="I9" s="13">
        <v>540</v>
      </c>
      <c r="J9" s="7"/>
      <c r="K9" s="19"/>
      <c r="L9" s="51">
        <f t="shared" si="0"/>
        <v>0</v>
      </c>
      <c r="M9" s="52">
        <f t="shared" si="1"/>
        <v>0</v>
      </c>
      <c r="N9" s="53">
        <f t="shared" si="2"/>
        <v>0</v>
      </c>
    </row>
    <row r="10" spans="1:14" s="2" customFormat="1" ht="31.5" customHeight="1" thickBot="1">
      <c r="A10" s="4">
        <v>3</v>
      </c>
      <c r="B10" s="33">
        <v>137</v>
      </c>
      <c r="C10" s="30" t="s">
        <v>14</v>
      </c>
      <c r="D10" s="29">
        <v>13710</v>
      </c>
      <c r="E10" s="24" t="s">
        <v>28</v>
      </c>
      <c r="F10" s="24" t="s">
        <v>55</v>
      </c>
      <c r="G10" s="5" t="s">
        <v>19</v>
      </c>
      <c r="H10" s="23">
        <v>850</v>
      </c>
      <c r="I10" s="13">
        <v>468</v>
      </c>
      <c r="J10" s="7"/>
      <c r="K10" s="19"/>
      <c r="L10" s="51">
        <f t="shared" si="0"/>
        <v>0</v>
      </c>
      <c r="M10" s="52">
        <f t="shared" si="1"/>
        <v>0</v>
      </c>
      <c r="N10" s="53">
        <f t="shared" si="2"/>
        <v>0</v>
      </c>
    </row>
    <row r="11" spans="1:14" ht="34.5" customHeight="1" thickBot="1">
      <c r="A11" s="4">
        <v>4</v>
      </c>
      <c r="B11" s="33">
        <v>137</v>
      </c>
      <c r="C11" s="30" t="s">
        <v>14</v>
      </c>
      <c r="D11" s="29">
        <v>13720</v>
      </c>
      <c r="E11" s="24" t="s">
        <v>35</v>
      </c>
      <c r="F11" s="24" t="s">
        <v>23</v>
      </c>
      <c r="G11" s="5" t="s">
        <v>19</v>
      </c>
      <c r="H11" s="23">
        <v>5160</v>
      </c>
      <c r="I11" s="13">
        <v>720</v>
      </c>
      <c r="J11" s="7"/>
      <c r="K11" s="19"/>
      <c r="L11" s="51">
        <f t="shared" si="0"/>
        <v>0</v>
      </c>
      <c r="M11" s="52">
        <f t="shared" si="1"/>
        <v>0</v>
      </c>
      <c r="N11" s="53">
        <f t="shared" si="2"/>
        <v>0</v>
      </c>
    </row>
    <row r="12" spans="1:14" s="2" customFormat="1" ht="31.5" customHeight="1" thickBot="1">
      <c r="A12" s="4">
        <v>5</v>
      </c>
      <c r="B12" s="33">
        <v>139</v>
      </c>
      <c r="C12" s="30" t="s">
        <v>36</v>
      </c>
      <c r="D12" s="29">
        <v>13910</v>
      </c>
      <c r="E12" s="24" t="s">
        <v>37</v>
      </c>
      <c r="F12" s="24" t="s">
        <v>23</v>
      </c>
      <c r="G12" s="5" t="s">
        <v>19</v>
      </c>
      <c r="H12" s="23">
        <v>5</v>
      </c>
      <c r="I12" s="13"/>
      <c r="J12" s="7"/>
      <c r="K12" s="19"/>
      <c r="L12" s="51">
        <f t="shared" si="0"/>
        <v>0</v>
      </c>
      <c r="M12" s="52">
        <f t="shared" si="1"/>
        <v>0</v>
      </c>
      <c r="N12" s="53">
        <f t="shared" si="2"/>
        <v>0</v>
      </c>
    </row>
    <row r="13" spans="1:14" s="2" customFormat="1" ht="31.5" customHeight="1" thickBot="1">
      <c r="A13" s="4">
        <v>6</v>
      </c>
      <c r="B13" s="33">
        <v>139</v>
      </c>
      <c r="C13" s="30" t="s">
        <v>36</v>
      </c>
      <c r="D13" s="29">
        <v>13920</v>
      </c>
      <c r="E13" s="24" t="s">
        <v>38</v>
      </c>
      <c r="F13" s="24" t="s">
        <v>23</v>
      </c>
      <c r="G13" s="5" t="s">
        <v>19</v>
      </c>
      <c r="H13" s="23">
        <v>30</v>
      </c>
      <c r="I13" s="13"/>
      <c r="J13" s="7"/>
      <c r="K13" s="19"/>
      <c r="L13" s="51">
        <f t="shared" si="0"/>
        <v>0</v>
      </c>
      <c r="M13" s="52">
        <f t="shared" si="1"/>
        <v>0</v>
      </c>
      <c r="N13" s="53">
        <f t="shared" si="2"/>
        <v>0</v>
      </c>
    </row>
    <row r="14" spans="1:14" ht="27" thickBot="1">
      <c r="A14" s="4">
        <v>7</v>
      </c>
      <c r="B14" s="33">
        <v>141</v>
      </c>
      <c r="C14" s="30" t="s">
        <v>15</v>
      </c>
      <c r="D14" s="29">
        <v>14110</v>
      </c>
      <c r="E14" s="24" t="s">
        <v>39</v>
      </c>
      <c r="F14" s="24" t="s">
        <v>23</v>
      </c>
      <c r="G14" s="5" t="s">
        <v>19</v>
      </c>
      <c r="H14" s="23">
        <v>15</v>
      </c>
      <c r="I14" s="13">
        <v>6</v>
      </c>
      <c r="J14" s="7"/>
      <c r="K14" s="19"/>
      <c r="L14" s="51">
        <f t="shared" si="0"/>
        <v>0</v>
      </c>
      <c r="M14" s="52">
        <f t="shared" si="1"/>
        <v>0</v>
      </c>
      <c r="N14" s="53">
        <f t="shared" si="2"/>
        <v>0</v>
      </c>
    </row>
    <row r="15" spans="1:14" ht="27" thickBot="1">
      <c r="A15" s="4">
        <v>8</v>
      </c>
      <c r="B15" s="33">
        <v>142</v>
      </c>
      <c r="C15" s="30" t="s">
        <v>16</v>
      </c>
      <c r="D15" s="29">
        <v>14210</v>
      </c>
      <c r="E15" s="24" t="s">
        <v>40</v>
      </c>
      <c r="F15" s="24" t="s">
        <v>23</v>
      </c>
      <c r="G15" s="5" t="s">
        <v>19</v>
      </c>
      <c r="H15" s="23">
        <v>10</v>
      </c>
      <c r="I15" s="13">
        <v>5</v>
      </c>
      <c r="J15" s="7"/>
      <c r="K15" s="19"/>
      <c r="L15" s="51">
        <f t="shared" si="0"/>
        <v>0</v>
      </c>
      <c r="M15" s="52">
        <f t="shared" si="1"/>
        <v>0</v>
      </c>
      <c r="N15" s="53">
        <f t="shared" si="2"/>
        <v>0</v>
      </c>
    </row>
    <row r="16" spans="1:14" s="2" customFormat="1" ht="120" customHeight="1" thickBot="1">
      <c r="A16" s="91">
        <v>9</v>
      </c>
      <c r="B16" s="88">
        <v>102</v>
      </c>
      <c r="C16" s="112" t="s">
        <v>13</v>
      </c>
      <c r="D16" s="29">
        <v>10210</v>
      </c>
      <c r="E16" s="24" t="s">
        <v>45</v>
      </c>
      <c r="F16" s="93" t="s">
        <v>22</v>
      </c>
      <c r="G16" s="96" t="s">
        <v>19</v>
      </c>
      <c r="H16" s="98">
        <v>8088</v>
      </c>
      <c r="I16" s="55"/>
      <c r="J16" s="100"/>
      <c r="K16" s="56"/>
      <c r="L16" s="103">
        <f>J20*H16</f>
        <v>0</v>
      </c>
      <c r="M16" s="106">
        <f>L16*0.1</f>
        <v>0</v>
      </c>
      <c r="N16" s="109">
        <f>L16+M16</f>
        <v>0</v>
      </c>
    </row>
    <row r="17" spans="1:14" s="2" customFormat="1" ht="119.25" customHeight="1" thickBot="1">
      <c r="A17" s="92"/>
      <c r="B17" s="89"/>
      <c r="C17" s="113"/>
      <c r="D17" s="29">
        <v>10211</v>
      </c>
      <c r="E17" s="24" t="s">
        <v>46</v>
      </c>
      <c r="F17" s="94"/>
      <c r="G17" s="97"/>
      <c r="H17" s="99"/>
      <c r="I17" s="55"/>
      <c r="J17" s="101"/>
      <c r="K17" s="56"/>
      <c r="L17" s="104"/>
      <c r="M17" s="107"/>
      <c r="N17" s="110"/>
    </row>
    <row r="18" spans="1:14" s="2" customFormat="1" ht="117" customHeight="1" thickBot="1">
      <c r="A18" s="92"/>
      <c r="B18" s="89"/>
      <c r="C18" s="113"/>
      <c r="D18" s="29">
        <v>10212</v>
      </c>
      <c r="E18" s="24" t="s">
        <v>47</v>
      </c>
      <c r="F18" s="94"/>
      <c r="G18" s="97"/>
      <c r="H18" s="99"/>
      <c r="I18" s="55"/>
      <c r="J18" s="101"/>
      <c r="K18" s="56"/>
      <c r="L18" s="104"/>
      <c r="M18" s="107"/>
      <c r="N18" s="110"/>
    </row>
    <row r="19" spans="1:14" s="2" customFormat="1" ht="126" customHeight="1" thickBot="1">
      <c r="A19" s="92"/>
      <c r="B19" s="89"/>
      <c r="C19" s="113"/>
      <c r="D19" s="29">
        <v>10213</v>
      </c>
      <c r="E19" s="24" t="s">
        <v>48</v>
      </c>
      <c r="F19" s="94"/>
      <c r="G19" s="97"/>
      <c r="H19" s="99"/>
      <c r="I19" s="55"/>
      <c r="J19" s="101"/>
      <c r="K19" s="56"/>
      <c r="L19" s="104"/>
      <c r="M19" s="107"/>
      <c r="N19" s="110"/>
    </row>
    <row r="20" spans="1:14" ht="126" customHeight="1" thickBot="1">
      <c r="A20" s="90"/>
      <c r="B20" s="90"/>
      <c r="C20" s="111"/>
      <c r="D20" s="29">
        <v>10214</v>
      </c>
      <c r="E20" s="24" t="s">
        <v>49</v>
      </c>
      <c r="F20" s="95"/>
      <c r="G20" s="90"/>
      <c r="H20" s="90"/>
      <c r="I20" s="55">
        <v>1080</v>
      </c>
      <c r="J20" s="102"/>
      <c r="K20" s="56"/>
      <c r="L20" s="105"/>
      <c r="M20" s="108"/>
      <c r="N20" s="111"/>
    </row>
    <row r="21" spans="1:16" s="2" customFormat="1" ht="114" customHeight="1" thickBot="1">
      <c r="A21" s="57">
        <v>10</v>
      </c>
      <c r="B21" s="81">
        <v>102</v>
      </c>
      <c r="C21" s="82" t="s">
        <v>13</v>
      </c>
      <c r="D21" s="29">
        <v>10215</v>
      </c>
      <c r="E21" s="24" t="s">
        <v>50</v>
      </c>
      <c r="F21" s="59" t="s">
        <v>22</v>
      </c>
      <c r="G21" s="60" t="s">
        <v>19</v>
      </c>
      <c r="H21" s="60">
        <v>180</v>
      </c>
      <c r="I21" s="55"/>
      <c r="J21" s="58"/>
      <c r="K21" s="56"/>
      <c r="L21" s="51">
        <f>J21*H21</f>
        <v>0</v>
      </c>
      <c r="M21" s="52">
        <f>L21*0.1</f>
        <v>0</v>
      </c>
      <c r="N21" s="53">
        <f>L21+M21</f>
        <v>0</v>
      </c>
      <c r="P21" s="24"/>
    </row>
    <row r="22" spans="1:14" ht="27" thickBot="1">
      <c r="A22" s="4">
        <v>11</v>
      </c>
      <c r="B22" s="33">
        <v>147</v>
      </c>
      <c r="C22" s="31" t="s">
        <v>17</v>
      </c>
      <c r="D22" s="29">
        <v>14710</v>
      </c>
      <c r="E22" s="24" t="s">
        <v>41</v>
      </c>
      <c r="F22" s="24" t="s">
        <v>24</v>
      </c>
      <c r="G22" s="5" t="s">
        <v>19</v>
      </c>
      <c r="H22" s="23">
        <v>39600</v>
      </c>
      <c r="I22" s="13">
        <v>3270</v>
      </c>
      <c r="J22" s="7"/>
      <c r="K22" s="19"/>
      <c r="L22" s="51">
        <f t="shared" si="0"/>
        <v>0</v>
      </c>
      <c r="M22" s="52">
        <f t="shared" si="1"/>
        <v>0</v>
      </c>
      <c r="N22" s="53">
        <f t="shared" si="2"/>
        <v>0</v>
      </c>
    </row>
    <row r="23" spans="1:14" s="2" customFormat="1" ht="27" thickBot="1">
      <c r="A23" s="80">
        <v>12</v>
      </c>
      <c r="B23" s="61">
        <v>150</v>
      </c>
      <c r="C23" s="62" t="s">
        <v>42</v>
      </c>
      <c r="D23" s="63">
        <v>15010</v>
      </c>
      <c r="E23" s="64" t="s">
        <v>51</v>
      </c>
      <c r="F23" s="65" t="s">
        <v>29</v>
      </c>
      <c r="G23" s="66" t="s">
        <v>19</v>
      </c>
      <c r="H23" s="67">
        <v>8500</v>
      </c>
      <c r="I23" s="68">
        <v>25754</v>
      </c>
      <c r="J23" s="69"/>
      <c r="K23" s="70"/>
      <c r="L23" s="71">
        <f>J23*H23</f>
        <v>0</v>
      </c>
      <c r="M23" s="72">
        <f>L23*0.1</f>
        <v>0</v>
      </c>
      <c r="N23" s="73">
        <f>L23+M23</f>
        <v>0</v>
      </c>
    </row>
    <row r="24" spans="1:14" ht="33.75" customHeight="1" thickBot="1">
      <c r="A24" s="80">
        <v>13</v>
      </c>
      <c r="B24" s="32">
        <v>100</v>
      </c>
      <c r="C24" s="30" t="s">
        <v>12</v>
      </c>
      <c r="D24" s="29">
        <v>10010</v>
      </c>
      <c r="E24" s="3" t="s">
        <v>56</v>
      </c>
      <c r="F24" s="24" t="s">
        <v>57</v>
      </c>
      <c r="G24" s="5" t="s">
        <v>19</v>
      </c>
      <c r="H24" s="67">
        <v>30</v>
      </c>
      <c r="I24" s="68"/>
      <c r="J24" s="69"/>
      <c r="K24" s="70"/>
      <c r="L24" s="71">
        <f>J24*H24</f>
        <v>0</v>
      </c>
      <c r="M24" s="72">
        <f>L24*0.1</f>
        <v>0</v>
      </c>
      <c r="N24" s="73">
        <f>L24+M24</f>
        <v>0</v>
      </c>
    </row>
    <row r="25" spans="1:14" s="2" customFormat="1" ht="34.5" customHeight="1" thickBot="1">
      <c r="A25" s="86">
        <v>14</v>
      </c>
      <c r="B25" s="33">
        <v>100</v>
      </c>
      <c r="C25" s="30" t="s">
        <v>12</v>
      </c>
      <c r="D25" s="29">
        <v>10020</v>
      </c>
      <c r="E25" s="24" t="s">
        <v>58</v>
      </c>
      <c r="F25" s="24" t="s">
        <v>57</v>
      </c>
      <c r="G25" s="5" t="s">
        <v>19</v>
      </c>
      <c r="H25" s="84">
        <v>180</v>
      </c>
      <c r="I25" s="83"/>
      <c r="J25" s="69"/>
      <c r="K25" s="70"/>
      <c r="L25" s="71">
        <f>J25*H25</f>
        <v>0</v>
      </c>
      <c r="M25" s="72">
        <f>L25*0.1</f>
        <v>0</v>
      </c>
      <c r="N25" s="73">
        <f>L25+M25</f>
        <v>0</v>
      </c>
    </row>
    <row r="26" spans="1:14" s="2" customFormat="1" ht="33.75" customHeight="1" thickBot="1">
      <c r="A26" s="87">
        <v>15</v>
      </c>
      <c r="B26" s="33">
        <v>137</v>
      </c>
      <c r="C26" s="30" t="s">
        <v>14</v>
      </c>
      <c r="D26" s="29">
        <v>13710</v>
      </c>
      <c r="E26" s="24" t="s">
        <v>59</v>
      </c>
      <c r="F26" s="24" t="s">
        <v>57</v>
      </c>
      <c r="G26" s="5" t="s">
        <v>19</v>
      </c>
      <c r="H26" s="85">
        <v>180</v>
      </c>
      <c r="I26" s="83"/>
      <c r="J26" s="69"/>
      <c r="K26" s="70"/>
      <c r="L26" s="71">
        <f>J26*H26</f>
        <v>0</v>
      </c>
      <c r="M26" s="72">
        <f>L26*0.1</f>
        <v>0</v>
      </c>
      <c r="N26" s="73">
        <f>L26+M26</f>
        <v>0</v>
      </c>
    </row>
    <row r="27" spans="1:14" s="2" customFormat="1" ht="32.25" customHeight="1" thickBot="1">
      <c r="A27" s="87">
        <v>16</v>
      </c>
      <c r="B27" s="33">
        <v>137</v>
      </c>
      <c r="C27" s="30" t="s">
        <v>14</v>
      </c>
      <c r="D27" s="29">
        <v>13720</v>
      </c>
      <c r="E27" s="24" t="s">
        <v>60</v>
      </c>
      <c r="F27" s="24" t="s">
        <v>57</v>
      </c>
      <c r="G27" s="5" t="s">
        <v>19</v>
      </c>
      <c r="H27" s="85">
        <v>1080</v>
      </c>
      <c r="I27" s="83"/>
      <c r="J27" s="69"/>
      <c r="K27" s="70"/>
      <c r="L27" s="71">
        <f>J27*H27</f>
        <v>0</v>
      </c>
      <c r="M27" s="72">
        <f>L27*0.1</f>
        <v>0</v>
      </c>
      <c r="N27" s="73">
        <f>L27+M27</f>
        <v>0</v>
      </c>
    </row>
    <row r="28" spans="1:14" ht="26.25" customHeight="1" thickBot="1">
      <c r="A28" s="54"/>
      <c r="B28" s="74"/>
      <c r="C28" s="75"/>
      <c r="D28" s="76"/>
      <c r="E28" s="75"/>
      <c r="F28" s="75"/>
      <c r="G28" s="75"/>
      <c r="H28" s="76"/>
      <c r="I28" s="75"/>
      <c r="J28" s="77" t="s">
        <v>18</v>
      </c>
      <c r="K28" s="78"/>
      <c r="L28" s="79">
        <f>SUM(L7:L24)</f>
        <v>0</v>
      </c>
      <c r="M28" s="79">
        <f>SUM(M7:M24)</f>
        <v>0</v>
      </c>
      <c r="N28" s="79">
        <f>SUM(N7:N24)</f>
        <v>0</v>
      </c>
    </row>
    <row r="29" spans="1:14" ht="15.75">
      <c r="A29" s="6"/>
      <c r="B29" s="2"/>
      <c r="C29" s="2"/>
      <c r="E29" s="2"/>
      <c r="F29" s="2"/>
      <c r="G29" s="2"/>
      <c r="I29" s="2"/>
      <c r="J29" s="2"/>
      <c r="K29" s="2"/>
      <c r="N29" s="2"/>
    </row>
    <row r="30" spans="3:4" ht="15.75">
      <c r="C30" s="34" t="s">
        <v>20</v>
      </c>
      <c r="D30" s="25"/>
    </row>
    <row r="32" ht="15">
      <c r="C32" s="2" t="s">
        <v>21</v>
      </c>
    </row>
    <row r="34" ht="15">
      <c r="C34" s="2" t="s">
        <v>43</v>
      </c>
    </row>
    <row r="36" ht="15">
      <c r="C36" s="2" t="s">
        <v>44</v>
      </c>
    </row>
    <row r="37" ht="15">
      <c r="C37" s="2" t="s">
        <v>54</v>
      </c>
    </row>
    <row r="38" ht="15">
      <c r="C38" s="2" t="s">
        <v>52</v>
      </c>
    </row>
    <row r="39" ht="15">
      <c r="C39" s="2" t="s">
        <v>53</v>
      </c>
    </row>
  </sheetData>
  <sheetProtection/>
  <mergeCells count="10">
    <mergeCell ref="J16:J20"/>
    <mergeCell ref="L16:L20"/>
    <mergeCell ref="M16:M20"/>
    <mergeCell ref="N16:N20"/>
    <mergeCell ref="C16:C20"/>
    <mergeCell ref="B16:B20"/>
    <mergeCell ref="A16:A20"/>
    <mergeCell ref="F16:F20"/>
    <mergeCell ref="G16:G20"/>
    <mergeCell ref="H16:H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AOP</cp:lastModifiedBy>
  <cp:lastPrinted>2014-11-14T10:13:22Z</cp:lastPrinted>
  <dcterms:created xsi:type="dcterms:W3CDTF">2013-05-29T04:52:02Z</dcterms:created>
  <dcterms:modified xsi:type="dcterms:W3CDTF">2015-04-03T12:15:49Z</dcterms:modified>
  <cp:category/>
  <cp:version/>
  <cp:contentType/>
  <cp:contentStatus/>
</cp:coreProperties>
</file>